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igitalgojp.sharepoint.com/sites/cfa_portal/10/03支援局/03家庭福祉課/19こどもの貧困対策担当/令和７年度/（R7補正分）食事等支援事業/"/>
    </mc:Choice>
  </mc:AlternateContent>
  <xr:revisionPtr revIDLastSave="548" documentId="8_{9FE98A55-89D8-442E-82AE-B0D09CD8F0DA}" xr6:coauthVersionLast="47" xr6:coauthVersionMax="47" xr10:uidLastSave="{114F0AE3-276C-42B6-B585-B86A9EEE8E8F}"/>
  <bookViews>
    <workbookView xWindow="22932" yWindow="-108" windowWidth="30936" windowHeight="16776" xr2:uid="{629D22BF-AE7D-4068-8096-3EFAECD9D87F}"/>
  </bookViews>
  <sheets>
    <sheet name="収入及び支出帳簿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5" i="1" l="1"/>
  <c r="F71" i="1"/>
  <c r="F80" i="1"/>
  <c r="F79" i="1"/>
  <c r="F78" i="1"/>
  <c r="F77" i="1"/>
  <c r="F76" i="1"/>
  <c r="F65" i="1"/>
  <c r="F70" i="1"/>
  <c r="F62" i="1"/>
  <c r="H59" i="1"/>
  <c r="H58" i="1"/>
  <c r="H57" i="1"/>
  <c r="H56" i="1"/>
  <c r="H55" i="1"/>
  <c r="H54" i="1"/>
  <c r="F74" i="1"/>
  <c r="F73" i="1"/>
  <c r="F69" i="1"/>
  <c r="F68" i="1"/>
  <c r="F67" i="1"/>
  <c r="F66" i="1"/>
  <c r="F64" i="1"/>
  <c r="F63" i="1"/>
  <c r="F61" i="1"/>
  <c r="F60" i="1"/>
  <c r="F59" i="1"/>
  <c r="F57" i="1"/>
  <c r="F56" i="1"/>
  <c r="F55" i="1"/>
  <c r="F72" i="1" l="1"/>
  <c r="F58" i="1"/>
  <c r="F54" i="1"/>
  <c r="H53" i="1"/>
  <c r="F53" i="1" l="1"/>
  <c r="G82" i="1" s="1"/>
</calcChain>
</file>

<file path=xl/sharedStrings.xml><?xml version="1.0" encoding="utf-8"?>
<sst xmlns="http://schemas.openxmlformats.org/spreadsheetml/2006/main" count="54" uniqueCount="48">
  <si>
    <t>収入及び支出簿</t>
    <rPh sb="0" eb="3">
      <t>シュウニュウオヨ</t>
    </rPh>
    <rPh sb="4" eb="6">
      <t>シシュツ</t>
    </rPh>
    <rPh sb="6" eb="7">
      <t>ボ</t>
    </rPh>
    <phoneticPr fontId="2"/>
  </si>
  <si>
    <t>（単位：円）</t>
    <rPh sb="1" eb="3">
      <t>タンイ</t>
    </rPh>
    <rPh sb="4" eb="5">
      <t>エン</t>
    </rPh>
    <phoneticPr fontId="2"/>
  </si>
  <si>
    <t>支出</t>
    <rPh sb="0" eb="2">
      <t>シシュツ</t>
    </rPh>
    <phoneticPr fontId="2"/>
  </si>
  <si>
    <t>収入</t>
    <rPh sb="0" eb="2">
      <t>シュウニュウ</t>
    </rPh>
    <phoneticPr fontId="2"/>
  </si>
  <si>
    <t>証憑番号</t>
    <rPh sb="0" eb="4">
      <t>ショウヒョウバンゴウ</t>
    </rPh>
    <phoneticPr fontId="2"/>
  </si>
  <si>
    <t>日付</t>
    <rPh sb="0" eb="2">
      <t>ヒヅケ</t>
    </rPh>
    <phoneticPr fontId="2"/>
  </si>
  <si>
    <t>費目</t>
    <rPh sb="0" eb="2">
      <t>ヒモク</t>
    </rPh>
    <phoneticPr fontId="2"/>
  </si>
  <si>
    <t>金額</t>
    <rPh sb="0" eb="2">
      <t>キンガク</t>
    </rPh>
    <phoneticPr fontId="2"/>
  </si>
  <si>
    <t>摘要</t>
    <rPh sb="0" eb="2">
      <t>テキヨウ</t>
    </rPh>
    <phoneticPr fontId="2"/>
  </si>
  <si>
    <t>支出内訳</t>
    <rPh sb="0" eb="2">
      <t>シシュツ</t>
    </rPh>
    <rPh sb="2" eb="4">
      <t>ウチワケ</t>
    </rPh>
    <phoneticPr fontId="2"/>
  </si>
  <si>
    <t>支出額</t>
    <rPh sb="0" eb="3">
      <t>シシュツガク</t>
    </rPh>
    <phoneticPr fontId="2"/>
  </si>
  <si>
    <t>収入内訳</t>
    <rPh sb="0" eb="4">
      <t>シュウニュウウチワケ</t>
    </rPh>
    <phoneticPr fontId="2"/>
  </si>
  <si>
    <t>収入額</t>
    <rPh sb="0" eb="3">
      <t>シュウニュウガク</t>
    </rPh>
    <phoneticPr fontId="2"/>
  </si>
  <si>
    <t>合計</t>
    <rPh sb="0" eb="2">
      <t>ゴウケイ</t>
    </rPh>
    <phoneticPr fontId="2"/>
  </si>
  <si>
    <t>食事等支援経費</t>
    <rPh sb="0" eb="3">
      <t>ショクジトウ</t>
    </rPh>
    <rPh sb="3" eb="7">
      <t>シエンケイヒ</t>
    </rPh>
    <phoneticPr fontId="2"/>
  </si>
  <si>
    <t>助成金（中間支援法人）</t>
    <rPh sb="0" eb="3">
      <t>ジョセイキン</t>
    </rPh>
    <rPh sb="4" eb="10">
      <t>チュウカンシエンホウジン</t>
    </rPh>
    <phoneticPr fontId="2"/>
  </si>
  <si>
    <t>食糧費</t>
    <rPh sb="0" eb="3">
      <t>ショクリョウヒ</t>
    </rPh>
    <phoneticPr fontId="2"/>
  </si>
  <si>
    <t>助成金（国）</t>
    <rPh sb="0" eb="3">
      <t>ジョセイキン</t>
    </rPh>
    <rPh sb="4" eb="5">
      <t>クニ</t>
    </rPh>
    <phoneticPr fontId="2"/>
  </si>
  <si>
    <t>学用品</t>
    <rPh sb="0" eb="3">
      <t>ガクヨウヒン</t>
    </rPh>
    <phoneticPr fontId="2"/>
  </si>
  <si>
    <t>助成金（自治体）</t>
    <rPh sb="0" eb="3">
      <t>ジョセイキン</t>
    </rPh>
    <rPh sb="4" eb="7">
      <t>ジチタイ</t>
    </rPh>
    <phoneticPr fontId="2"/>
  </si>
  <si>
    <t>助成金（民間）</t>
    <rPh sb="0" eb="3">
      <t>ジョセイキン</t>
    </rPh>
    <rPh sb="4" eb="6">
      <t>ミンカン</t>
    </rPh>
    <phoneticPr fontId="2"/>
  </si>
  <si>
    <t>管理運営経費</t>
    <rPh sb="0" eb="6">
      <t>カンリウンエイケイヒ</t>
    </rPh>
    <phoneticPr fontId="2"/>
  </si>
  <si>
    <t>寄附金</t>
    <rPh sb="0" eb="3">
      <t>キフキン</t>
    </rPh>
    <phoneticPr fontId="2"/>
  </si>
  <si>
    <t>賃金</t>
    <rPh sb="0" eb="2">
      <t>チンギン</t>
    </rPh>
    <phoneticPr fontId="2"/>
  </si>
  <si>
    <t>その他収入</t>
    <rPh sb="2" eb="5">
      <t>タシュウニュウ</t>
    </rPh>
    <phoneticPr fontId="2"/>
  </si>
  <si>
    <t>諸謝金</t>
    <rPh sb="0" eb="3">
      <t>ショシャキン</t>
    </rPh>
    <phoneticPr fontId="2"/>
  </si>
  <si>
    <t>旅費</t>
    <rPh sb="0" eb="2">
      <t>リョヒ</t>
    </rPh>
    <phoneticPr fontId="2"/>
  </si>
  <si>
    <t>消耗品費</t>
    <rPh sb="0" eb="4">
      <t>ショウモウヒンヒ</t>
    </rPh>
    <phoneticPr fontId="2"/>
  </si>
  <si>
    <t>燃料費</t>
    <rPh sb="0" eb="3">
      <t>ネンリョウヒ</t>
    </rPh>
    <phoneticPr fontId="2"/>
  </si>
  <si>
    <t>印刷製本費</t>
    <rPh sb="0" eb="5">
      <t>インサツセイホンヒ</t>
    </rPh>
    <phoneticPr fontId="2"/>
  </si>
  <si>
    <t>光熱水費</t>
    <rPh sb="0" eb="4">
      <t>コウネツスイヒ</t>
    </rPh>
    <phoneticPr fontId="2"/>
  </si>
  <si>
    <t>会議費</t>
    <rPh sb="0" eb="3">
      <t>カイギヒ</t>
    </rPh>
    <phoneticPr fontId="2"/>
  </si>
  <si>
    <t>雑役務費</t>
    <rPh sb="0" eb="4">
      <t>ザツエキムヒ</t>
    </rPh>
    <phoneticPr fontId="2"/>
  </si>
  <si>
    <t>通信運搬費</t>
    <rPh sb="0" eb="5">
      <t>ツウシンウンパンヒ</t>
    </rPh>
    <phoneticPr fontId="2"/>
  </si>
  <si>
    <t>保険料</t>
    <rPh sb="0" eb="3">
      <t>ホケンリョウ</t>
    </rPh>
    <phoneticPr fontId="2"/>
  </si>
  <si>
    <t>委託費</t>
    <rPh sb="0" eb="3">
      <t>イタクヒ</t>
    </rPh>
    <phoneticPr fontId="2"/>
  </si>
  <si>
    <t>配送経費</t>
    <rPh sb="0" eb="4">
      <t>ハイソウケイヒ</t>
    </rPh>
    <phoneticPr fontId="2"/>
  </si>
  <si>
    <t>旅費（配送経費）</t>
    <rPh sb="0" eb="2">
      <t>リョヒ</t>
    </rPh>
    <rPh sb="3" eb="7">
      <t>ハイソウケイヒ</t>
    </rPh>
    <phoneticPr fontId="2"/>
  </si>
  <si>
    <t>燃料費（配送経費）</t>
    <rPh sb="0" eb="3">
      <t>ネンリョウヒ</t>
    </rPh>
    <rPh sb="4" eb="8">
      <t>ハイソウケイヒ</t>
    </rPh>
    <phoneticPr fontId="2"/>
  </si>
  <si>
    <t>諸謝金（配送経費）</t>
    <rPh sb="0" eb="3">
      <t>ショシャキン</t>
    </rPh>
    <rPh sb="4" eb="8">
      <t>ハイソウケイヒ</t>
    </rPh>
    <phoneticPr fontId="2"/>
  </si>
  <si>
    <t>差引合計額</t>
    <rPh sb="0" eb="2">
      <t>サシヒキ</t>
    </rPh>
    <rPh sb="2" eb="5">
      <t>ゴウケイガク</t>
    </rPh>
    <phoneticPr fontId="2"/>
  </si>
  <si>
    <t>消耗品費（配送経費）</t>
    <rPh sb="0" eb="4">
      <t>ショウモウヒンヒ</t>
    </rPh>
    <rPh sb="5" eb="9">
      <t>ハイソウケイヒ</t>
    </rPh>
    <phoneticPr fontId="2"/>
  </si>
  <si>
    <t>通信運搬費（配送経費）</t>
    <rPh sb="0" eb="5">
      <t>ツウシンウンパンヒ</t>
    </rPh>
    <rPh sb="6" eb="10">
      <t>ハイソウケイヒ</t>
    </rPh>
    <phoneticPr fontId="2"/>
  </si>
  <si>
    <t>保険料（配送経費）</t>
    <rPh sb="0" eb="3">
      <t>ホケンリョウ</t>
    </rPh>
    <rPh sb="4" eb="8">
      <t>ハイソウケイヒ</t>
    </rPh>
    <phoneticPr fontId="2"/>
  </si>
  <si>
    <t>委託費（配送経費）</t>
    <rPh sb="0" eb="3">
      <t>イタクヒ</t>
    </rPh>
    <rPh sb="4" eb="8">
      <t>ハイソウケイヒ</t>
    </rPh>
    <phoneticPr fontId="2"/>
  </si>
  <si>
    <t>借料及び損料</t>
    <rPh sb="0" eb="2">
      <t>シャクリョウ</t>
    </rPh>
    <rPh sb="2" eb="3">
      <t>オヨ</t>
    </rPh>
    <rPh sb="4" eb="6">
      <t>ソンリョウ</t>
    </rPh>
    <phoneticPr fontId="2"/>
  </si>
  <si>
    <t>借料及び損料（配送経費）</t>
    <rPh sb="0" eb="2">
      <t>シャクリョウ</t>
    </rPh>
    <rPh sb="2" eb="3">
      <t>オヨ</t>
    </rPh>
    <rPh sb="4" eb="6">
      <t>ソンリョウ</t>
    </rPh>
    <rPh sb="7" eb="11">
      <t>ハイソウケイヒ</t>
    </rPh>
    <phoneticPr fontId="2"/>
  </si>
  <si>
    <t>生活必需品</t>
    <rPh sb="0" eb="5">
      <t>セイカツヒツジュヒン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</si>
</sst>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3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176" fontId="5" fillId="0" borderId="1" xfId="0" applyNumberFormat="1" applyFont="1" applyBorder="1">
      <alignment vertical="center"/>
    </xf>
    <xf numFmtId="0" fontId="5" fillId="0" borderId="1" xfId="1" applyNumberFormat="1" applyFont="1" applyBorder="1">
      <alignment vertical="center"/>
    </xf>
    <xf numFmtId="38" fontId="5" fillId="0" borderId="1" xfId="1" applyFont="1" applyBorder="1">
      <alignment vertical="center"/>
    </xf>
    <xf numFmtId="0" fontId="5" fillId="0" borderId="5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7" xfId="0" applyFont="1" applyBorder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38" fontId="6" fillId="0" borderId="5" xfId="1" applyFont="1" applyFill="1" applyBorder="1">
      <alignment vertical="center"/>
    </xf>
    <xf numFmtId="0" fontId="6" fillId="0" borderId="4" xfId="0" applyFont="1" applyBorder="1">
      <alignment vertical="center"/>
    </xf>
    <xf numFmtId="38" fontId="6" fillId="0" borderId="1" xfId="1" applyFont="1" applyFill="1" applyBorder="1">
      <alignment vertical="center"/>
    </xf>
    <xf numFmtId="0" fontId="4" fillId="2" borderId="1" xfId="0" applyFont="1" applyFill="1" applyBorder="1">
      <alignment vertical="center"/>
    </xf>
    <xf numFmtId="38" fontId="4" fillId="2" borderId="5" xfId="1" applyFont="1" applyFill="1" applyBorder="1">
      <alignment vertical="center"/>
    </xf>
    <xf numFmtId="38" fontId="5" fillId="0" borderId="5" xfId="1" applyFont="1" applyBorder="1">
      <alignment vertical="center"/>
    </xf>
    <xf numFmtId="0" fontId="3" fillId="0" borderId="1" xfId="0" applyFont="1" applyBorder="1">
      <alignment vertical="center"/>
    </xf>
    <xf numFmtId="38" fontId="3" fillId="0" borderId="7" xfId="1" applyFont="1" applyFill="1" applyBorder="1">
      <alignment vertical="center"/>
    </xf>
    <xf numFmtId="0" fontId="7" fillId="0" borderId="0" xfId="0" applyFo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38" fontId="6" fillId="0" borderId="2" xfId="1" applyFont="1" applyBorder="1" applyAlignment="1">
      <alignment horizontal="right" vertical="center"/>
    </xf>
    <xf numFmtId="38" fontId="6" fillId="0" borderId="4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2386B-F6F0-481D-896A-467DB6774221}">
  <dimension ref="B1:K82"/>
  <sheetViews>
    <sheetView tabSelected="1" zoomScale="70" zoomScaleNormal="70" workbookViewId="0">
      <selection activeCell="C12" sqref="C12"/>
    </sheetView>
  </sheetViews>
  <sheetFormatPr defaultRowHeight="18.75" x14ac:dyDescent="0.4"/>
  <cols>
    <col min="1" max="1" width="4.875" customWidth="1"/>
    <col min="2" max="11" width="21.25" customWidth="1"/>
  </cols>
  <sheetData>
    <row r="1" spans="2:11" ht="21" x14ac:dyDescent="0.4">
      <c r="B1" s="29" t="s">
        <v>0</v>
      </c>
      <c r="C1" s="1"/>
      <c r="D1" s="1"/>
      <c r="E1" s="1"/>
      <c r="F1" s="1"/>
      <c r="G1" s="1"/>
      <c r="H1" s="1"/>
      <c r="I1" s="1"/>
      <c r="J1" s="1"/>
      <c r="K1" s="1"/>
    </row>
    <row r="2" spans="2:11" x14ac:dyDescent="0.4">
      <c r="B2" s="1"/>
      <c r="C2" s="1"/>
      <c r="D2" s="1"/>
      <c r="E2" s="1"/>
      <c r="F2" s="1"/>
      <c r="G2" s="1"/>
      <c r="H2" s="1"/>
      <c r="I2" s="1"/>
      <c r="J2" s="1"/>
      <c r="K2" s="2" t="s">
        <v>1</v>
      </c>
    </row>
    <row r="3" spans="2:11" x14ac:dyDescent="0.4">
      <c r="B3" s="30" t="s">
        <v>2</v>
      </c>
      <c r="C3" s="31"/>
      <c r="D3" s="31"/>
      <c r="E3" s="31"/>
      <c r="F3" s="32"/>
      <c r="G3" s="33" t="s">
        <v>3</v>
      </c>
      <c r="H3" s="33"/>
      <c r="I3" s="33"/>
      <c r="J3" s="33"/>
      <c r="K3" s="34"/>
    </row>
    <row r="4" spans="2:11" x14ac:dyDescent="0.4">
      <c r="B4" s="4" t="s">
        <v>4</v>
      </c>
      <c r="C4" s="4" t="s">
        <v>5</v>
      </c>
      <c r="D4" s="4" t="s">
        <v>6</v>
      </c>
      <c r="E4" s="4" t="s">
        <v>7</v>
      </c>
      <c r="F4" s="5" t="s">
        <v>8</v>
      </c>
      <c r="G4" s="3" t="s">
        <v>4</v>
      </c>
      <c r="H4" s="6" t="s">
        <v>5</v>
      </c>
      <c r="I4" s="6" t="s">
        <v>6</v>
      </c>
      <c r="J4" s="6" t="s">
        <v>7</v>
      </c>
      <c r="K4" s="6" t="s">
        <v>8</v>
      </c>
    </row>
    <row r="5" spans="2:11" x14ac:dyDescent="0.4">
      <c r="B5" s="7"/>
      <c r="C5" s="8"/>
      <c r="D5" s="9"/>
      <c r="E5" s="10"/>
      <c r="F5" s="11"/>
      <c r="G5" s="12"/>
      <c r="H5" s="8"/>
      <c r="I5" s="7"/>
      <c r="J5" s="10"/>
      <c r="K5" s="7"/>
    </row>
    <row r="6" spans="2:11" x14ac:dyDescent="0.4">
      <c r="B6" s="7"/>
      <c r="C6" s="8"/>
      <c r="D6" s="9"/>
      <c r="E6" s="10"/>
      <c r="F6" s="11"/>
      <c r="G6" s="12"/>
      <c r="H6" s="8"/>
      <c r="I6" s="7"/>
      <c r="J6" s="10"/>
      <c r="K6" s="7"/>
    </row>
    <row r="7" spans="2:11" x14ac:dyDescent="0.4">
      <c r="B7" s="7"/>
      <c r="C7" s="8"/>
      <c r="D7" s="9"/>
      <c r="E7" s="10"/>
      <c r="F7" s="11"/>
      <c r="G7" s="12"/>
      <c r="H7" s="8"/>
      <c r="I7" s="7"/>
      <c r="J7" s="10"/>
      <c r="K7" s="7"/>
    </row>
    <row r="8" spans="2:11" x14ac:dyDescent="0.4">
      <c r="B8" s="7"/>
      <c r="C8" s="8"/>
      <c r="D8" s="9"/>
      <c r="E8" s="10"/>
      <c r="F8" s="11"/>
      <c r="G8" s="12"/>
      <c r="H8" s="8"/>
      <c r="I8" s="7"/>
      <c r="J8" s="10"/>
      <c r="K8" s="7"/>
    </row>
    <row r="9" spans="2:11" x14ac:dyDescent="0.4">
      <c r="B9" s="7"/>
      <c r="C9" s="8"/>
      <c r="D9" s="9"/>
      <c r="E9" s="10"/>
      <c r="F9" s="11"/>
      <c r="G9" s="12"/>
      <c r="H9" s="8"/>
      <c r="I9" s="7"/>
      <c r="J9" s="10"/>
      <c r="K9" s="7"/>
    </row>
    <row r="10" spans="2:11" x14ac:dyDescent="0.4">
      <c r="B10" s="7"/>
      <c r="C10" s="8"/>
      <c r="D10" s="9"/>
      <c r="E10" s="10"/>
      <c r="F10" s="11"/>
      <c r="G10" s="12"/>
      <c r="H10" s="8"/>
      <c r="I10" s="7"/>
      <c r="J10" s="10"/>
      <c r="K10" s="7"/>
    </row>
    <row r="11" spans="2:11" x14ac:dyDescent="0.4">
      <c r="B11" s="7"/>
      <c r="C11" s="8"/>
      <c r="D11" s="9"/>
      <c r="E11" s="10"/>
      <c r="F11" s="11"/>
      <c r="G11" s="12"/>
      <c r="H11" s="8"/>
      <c r="I11" s="7"/>
      <c r="J11" s="10"/>
      <c r="K11" s="7"/>
    </row>
    <row r="12" spans="2:11" x14ac:dyDescent="0.4">
      <c r="B12" s="7"/>
      <c r="C12" s="8"/>
      <c r="D12" s="9"/>
      <c r="E12" s="10"/>
      <c r="F12" s="11"/>
      <c r="G12" s="12"/>
      <c r="H12" s="8"/>
      <c r="I12" s="7"/>
      <c r="J12" s="10"/>
      <c r="K12" s="7"/>
    </row>
    <row r="13" spans="2:11" x14ac:dyDescent="0.4">
      <c r="B13" s="7"/>
      <c r="C13" s="8"/>
      <c r="D13" s="9"/>
      <c r="E13" s="10"/>
      <c r="F13" s="11"/>
      <c r="G13" s="12"/>
      <c r="H13" s="8"/>
      <c r="I13" s="7"/>
      <c r="J13" s="10"/>
      <c r="K13" s="7"/>
    </row>
    <row r="14" spans="2:11" x14ac:dyDescent="0.4">
      <c r="B14" s="7"/>
      <c r="C14" s="8"/>
      <c r="D14" s="9"/>
      <c r="E14" s="10"/>
      <c r="F14" s="11"/>
      <c r="G14" s="12"/>
      <c r="H14" s="8"/>
      <c r="I14" s="7"/>
      <c r="J14" s="10"/>
      <c r="K14" s="7"/>
    </row>
    <row r="15" spans="2:11" x14ac:dyDescent="0.4">
      <c r="B15" s="7"/>
      <c r="C15" s="8"/>
      <c r="D15" s="9"/>
      <c r="E15" s="10"/>
      <c r="F15" s="11"/>
      <c r="G15" s="12"/>
      <c r="H15" s="8"/>
      <c r="I15" s="7"/>
      <c r="J15" s="10"/>
      <c r="K15" s="7"/>
    </row>
    <row r="16" spans="2:11" x14ac:dyDescent="0.4">
      <c r="B16" s="7"/>
      <c r="C16" s="8"/>
      <c r="D16" s="9"/>
      <c r="E16" s="10"/>
      <c r="F16" s="11"/>
      <c r="G16" s="12"/>
      <c r="H16" s="8"/>
      <c r="I16" s="7"/>
      <c r="J16" s="10"/>
      <c r="K16" s="7"/>
    </row>
    <row r="17" spans="2:11" x14ac:dyDescent="0.4">
      <c r="B17" s="7"/>
      <c r="C17" s="8"/>
      <c r="D17" s="9"/>
      <c r="E17" s="10"/>
      <c r="F17" s="11"/>
      <c r="G17" s="12"/>
      <c r="H17" s="8"/>
      <c r="I17" s="7"/>
      <c r="J17" s="10"/>
      <c r="K17" s="7"/>
    </row>
    <row r="18" spans="2:11" x14ac:dyDescent="0.4">
      <c r="B18" s="7"/>
      <c r="C18" s="8"/>
      <c r="D18" s="9"/>
      <c r="E18" s="10"/>
      <c r="F18" s="11"/>
      <c r="G18" s="12"/>
      <c r="H18" s="8"/>
      <c r="I18" s="7"/>
      <c r="J18" s="10"/>
      <c r="K18" s="7"/>
    </row>
    <row r="19" spans="2:11" x14ac:dyDescent="0.4">
      <c r="B19" s="7"/>
      <c r="C19" s="8"/>
      <c r="D19" s="9"/>
      <c r="E19" s="10"/>
      <c r="F19" s="11"/>
      <c r="G19" s="12"/>
      <c r="H19" s="8"/>
      <c r="I19" s="7"/>
      <c r="J19" s="10"/>
      <c r="K19" s="7"/>
    </row>
    <row r="20" spans="2:11" x14ac:dyDescent="0.4">
      <c r="B20" s="7"/>
      <c r="C20" s="8"/>
      <c r="D20" s="9"/>
      <c r="E20" s="10"/>
      <c r="F20" s="11"/>
      <c r="G20" s="12"/>
      <c r="H20" s="8"/>
      <c r="I20" s="7"/>
      <c r="J20" s="10"/>
      <c r="K20" s="7"/>
    </row>
    <row r="21" spans="2:11" x14ac:dyDescent="0.4">
      <c r="B21" s="7"/>
      <c r="C21" s="8"/>
      <c r="D21" s="9"/>
      <c r="E21" s="10"/>
      <c r="F21" s="11"/>
      <c r="G21" s="12"/>
      <c r="H21" s="8"/>
      <c r="I21" s="7"/>
      <c r="J21" s="10"/>
      <c r="K21" s="7"/>
    </row>
    <row r="22" spans="2:11" x14ac:dyDescent="0.4">
      <c r="B22" s="7"/>
      <c r="C22" s="8"/>
      <c r="D22" s="9"/>
      <c r="E22" s="10"/>
      <c r="F22" s="11"/>
      <c r="G22" s="12"/>
      <c r="H22" s="8"/>
      <c r="I22" s="7"/>
      <c r="J22" s="10"/>
      <c r="K22" s="7"/>
    </row>
    <row r="23" spans="2:11" x14ac:dyDescent="0.4">
      <c r="B23" s="7"/>
      <c r="C23" s="8"/>
      <c r="D23" s="9"/>
      <c r="E23" s="10"/>
      <c r="F23" s="11"/>
      <c r="G23" s="12"/>
      <c r="H23" s="8"/>
      <c r="I23" s="7"/>
      <c r="J23" s="10"/>
      <c r="K23" s="7"/>
    </row>
    <row r="24" spans="2:11" x14ac:dyDescent="0.4">
      <c r="B24" s="7"/>
      <c r="C24" s="8"/>
      <c r="D24" s="9"/>
      <c r="E24" s="10"/>
      <c r="F24" s="11"/>
      <c r="G24" s="12"/>
      <c r="H24" s="8"/>
      <c r="I24" s="7"/>
      <c r="J24" s="10"/>
      <c r="K24" s="7"/>
    </row>
    <row r="25" spans="2:11" x14ac:dyDescent="0.4">
      <c r="B25" s="7"/>
      <c r="C25" s="8"/>
      <c r="D25" s="9"/>
      <c r="E25" s="10"/>
      <c r="F25" s="11"/>
      <c r="G25" s="12"/>
      <c r="H25" s="8"/>
      <c r="I25" s="7"/>
      <c r="J25" s="10"/>
      <c r="K25" s="7"/>
    </row>
    <row r="26" spans="2:11" x14ac:dyDescent="0.4">
      <c r="B26" s="7"/>
      <c r="C26" s="8"/>
      <c r="D26" s="9"/>
      <c r="E26" s="10"/>
      <c r="F26" s="11"/>
      <c r="G26" s="12"/>
      <c r="H26" s="8"/>
      <c r="I26" s="7"/>
      <c r="J26" s="10"/>
      <c r="K26" s="7"/>
    </row>
    <row r="27" spans="2:11" x14ac:dyDescent="0.4">
      <c r="B27" s="7"/>
      <c r="C27" s="8"/>
      <c r="D27" s="9"/>
      <c r="E27" s="10"/>
      <c r="F27" s="11"/>
      <c r="G27" s="12"/>
      <c r="H27" s="8"/>
      <c r="I27" s="7"/>
      <c r="J27" s="10"/>
      <c r="K27" s="7"/>
    </row>
    <row r="28" spans="2:11" x14ac:dyDescent="0.4">
      <c r="B28" s="7"/>
      <c r="C28" s="8"/>
      <c r="D28" s="9"/>
      <c r="E28" s="10"/>
      <c r="F28" s="11"/>
      <c r="G28" s="12"/>
      <c r="H28" s="8"/>
      <c r="I28" s="7"/>
      <c r="J28" s="10"/>
      <c r="K28" s="7"/>
    </row>
    <row r="29" spans="2:11" x14ac:dyDescent="0.4">
      <c r="B29" s="7"/>
      <c r="C29" s="8"/>
      <c r="D29" s="9"/>
      <c r="E29" s="10"/>
      <c r="F29" s="11"/>
      <c r="G29" s="12"/>
      <c r="H29" s="8"/>
      <c r="I29" s="7"/>
      <c r="J29" s="10"/>
      <c r="K29" s="7"/>
    </row>
    <row r="30" spans="2:11" x14ac:dyDescent="0.4">
      <c r="B30" s="7"/>
      <c r="C30" s="8"/>
      <c r="D30" s="9"/>
      <c r="E30" s="10"/>
      <c r="F30" s="11"/>
      <c r="G30" s="12"/>
      <c r="H30" s="8"/>
      <c r="I30" s="7"/>
      <c r="J30" s="10"/>
      <c r="K30" s="7"/>
    </row>
    <row r="31" spans="2:11" x14ac:dyDescent="0.4">
      <c r="B31" s="7"/>
      <c r="C31" s="8"/>
      <c r="D31" s="9"/>
      <c r="E31" s="10"/>
      <c r="F31" s="11"/>
      <c r="G31" s="12"/>
      <c r="H31" s="8"/>
      <c r="I31" s="7"/>
      <c r="J31" s="10"/>
      <c r="K31" s="7"/>
    </row>
    <row r="32" spans="2:11" x14ac:dyDescent="0.4">
      <c r="B32" s="7"/>
      <c r="C32" s="8"/>
      <c r="D32" s="9"/>
      <c r="E32" s="10"/>
      <c r="F32" s="11"/>
      <c r="G32" s="12"/>
      <c r="H32" s="8"/>
      <c r="I32" s="7"/>
      <c r="J32" s="10"/>
      <c r="K32" s="7"/>
    </row>
    <row r="33" spans="2:11" x14ac:dyDescent="0.4">
      <c r="B33" s="7"/>
      <c r="C33" s="8"/>
      <c r="D33" s="9"/>
      <c r="E33" s="10"/>
      <c r="F33" s="11"/>
      <c r="G33" s="12"/>
      <c r="H33" s="8"/>
      <c r="I33" s="7"/>
      <c r="J33" s="10"/>
      <c r="K33" s="7"/>
    </row>
    <row r="34" spans="2:11" x14ac:dyDescent="0.4">
      <c r="B34" s="7"/>
      <c r="C34" s="8"/>
      <c r="D34" s="9"/>
      <c r="E34" s="10"/>
      <c r="F34" s="11"/>
      <c r="G34" s="12"/>
      <c r="H34" s="8"/>
      <c r="I34" s="7"/>
      <c r="J34" s="10"/>
      <c r="K34" s="7"/>
    </row>
    <row r="35" spans="2:11" x14ac:dyDescent="0.4">
      <c r="B35" s="7"/>
      <c r="C35" s="8"/>
      <c r="D35" s="9"/>
      <c r="E35" s="10"/>
      <c r="F35" s="11"/>
      <c r="G35" s="12"/>
      <c r="H35" s="8"/>
      <c r="I35" s="7"/>
      <c r="J35" s="10"/>
      <c r="K35" s="7"/>
    </row>
    <row r="36" spans="2:11" x14ac:dyDescent="0.4">
      <c r="B36" s="7"/>
      <c r="C36" s="8"/>
      <c r="D36" s="9"/>
      <c r="E36" s="10"/>
      <c r="F36" s="11"/>
      <c r="G36" s="12"/>
      <c r="H36" s="8"/>
      <c r="I36" s="7"/>
      <c r="J36" s="10"/>
      <c r="K36" s="7"/>
    </row>
    <row r="37" spans="2:11" x14ac:dyDescent="0.4">
      <c r="B37" s="7"/>
      <c r="C37" s="8"/>
      <c r="D37" s="9"/>
      <c r="E37" s="10"/>
      <c r="F37" s="11"/>
      <c r="G37" s="12"/>
      <c r="H37" s="8"/>
      <c r="I37" s="7"/>
      <c r="J37" s="10"/>
      <c r="K37" s="7"/>
    </row>
    <row r="38" spans="2:11" x14ac:dyDescent="0.4">
      <c r="B38" s="7"/>
      <c r="C38" s="8"/>
      <c r="D38" s="9"/>
      <c r="E38" s="10"/>
      <c r="F38" s="11"/>
      <c r="G38" s="12"/>
      <c r="H38" s="8"/>
      <c r="I38" s="7"/>
      <c r="J38" s="10"/>
      <c r="K38" s="7"/>
    </row>
    <row r="39" spans="2:11" x14ac:dyDescent="0.4">
      <c r="B39" s="7"/>
      <c r="C39" s="8"/>
      <c r="D39" s="9"/>
      <c r="E39" s="10"/>
      <c r="F39" s="11"/>
      <c r="G39" s="12"/>
      <c r="H39" s="8"/>
      <c r="I39" s="7"/>
      <c r="J39" s="10"/>
      <c r="K39" s="7"/>
    </row>
    <row r="40" spans="2:11" x14ac:dyDescent="0.4">
      <c r="B40" s="7"/>
      <c r="C40" s="8"/>
      <c r="D40" s="9"/>
      <c r="E40" s="10"/>
      <c r="F40" s="13"/>
      <c r="G40" s="14"/>
      <c r="H40" s="8"/>
      <c r="I40" s="7"/>
      <c r="J40" s="10"/>
      <c r="K40" s="7"/>
    </row>
    <row r="41" spans="2:11" x14ac:dyDescent="0.4">
      <c r="B41" s="7"/>
      <c r="C41" s="8"/>
      <c r="D41" s="9"/>
      <c r="E41" s="10"/>
      <c r="F41" s="13"/>
      <c r="G41" s="14"/>
      <c r="H41" s="8"/>
      <c r="I41" s="7"/>
      <c r="J41" s="10"/>
      <c r="K41" s="7"/>
    </row>
    <row r="42" spans="2:11" x14ac:dyDescent="0.4">
      <c r="B42" s="7"/>
      <c r="C42" s="8"/>
      <c r="D42" s="9"/>
      <c r="E42" s="10"/>
      <c r="F42" s="13"/>
      <c r="G42" s="14"/>
      <c r="H42" s="8"/>
      <c r="I42" s="7"/>
      <c r="J42" s="10"/>
      <c r="K42" s="7"/>
    </row>
    <row r="43" spans="2:11" x14ac:dyDescent="0.4">
      <c r="B43" s="7"/>
      <c r="C43" s="8"/>
      <c r="D43" s="9"/>
      <c r="E43" s="10"/>
      <c r="F43" s="13"/>
      <c r="G43" s="14"/>
      <c r="H43" s="8"/>
      <c r="I43" s="7"/>
      <c r="J43" s="10"/>
      <c r="K43" s="7"/>
    </row>
    <row r="44" spans="2:11" x14ac:dyDescent="0.4">
      <c r="B44" s="7"/>
      <c r="C44" s="8"/>
      <c r="D44" s="9"/>
      <c r="E44" s="10"/>
      <c r="F44" s="13"/>
      <c r="G44" s="14"/>
      <c r="H44" s="8"/>
      <c r="I44" s="7"/>
      <c r="J44" s="10"/>
      <c r="K44" s="7"/>
    </row>
    <row r="45" spans="2:11" x14ac:dyDescent="0.4">
      <c r="B45" s="7"/>
      <c r="C45" s="8"/>
      <c r="D45" s="9"/>
      <c r="E45" s="10"/>
      <c r="F45" s="13"/>
      <c r="G45" s="14"/>
      <c r="H45" s="8"/>
      <c r="I45" s="7"/>
      <c r="J45" s="10"/>
      <c r="K45" s="7"/>
    </row>
    <row r="46" spans="2:11" x14ac:dyDescent="0.4">
      <c r="B46" s="7"/>
      <c r="C46" s="8"/>
      <c r="D46" s="9"/>
      <c r="E46" s="10"/>
      <c r="F46" s="13"/>
      <c r="G46" s="14"/>
      <c r="H46" s="8"/>
      <c r="I46" s="7"/>
      <c r="J46" s="10"/>
      <c r="K46" s="7"/>
    </row>
    <row r="47" spans="2:11" x14ac:dyDescent="0.4">
      <c r="B47" s="7"/>
      <c r="C47" s="8"/>
      <c r="D47" s="9"/>
      <c r="E47" s="10"/>
      <c r="F47" s="13"/>
      <c r="G47" s="14"/>
      <c r="H47" s="8"/>
      <c r="I47" s="7"/>
      <c r="J47" s="10"/>
      <c r="K47" s="7"/>
    </row>
    <row r="48" spans="2:11" x14ac:dyDescent="0.4">
      <c r="B48" s="7"/>
      <c r="C48" s="8"/>
      <c r="D48" s="9"/>
      <c r="E48" s="10"/>
      <c r="F48" s="13"/>
      <c r="G48" s="14"/>
      <c r="H48" s="8"/>
      <c r="I48" s="7"/>
      <c r="J48" s="10"/>
      <c r="K48" s="7"/>
    </row>
    <row r="49" spans="2:11" x14ac:dyDescent="0.4">
      <c r="B49" s="7"/>
      <c r="C49" s="8"/>
      <c r="D49" s="9"/>
      <c r="E49" s="10"/>
      <c r="F49" s="13"/>
      <c r="G49" s="14"/>
      <c r="H49" s="8"/>
      <c r="I49" s="7"/>
      <c r="J49" s="10"/>
      <c r="K49" s="7"/>
    </row>
    <row r="50" spans="2:11" x14ac:dyDescent="0.4">
      <c r="B50" s="7"/>
      <c r="C50" s="8"/>
      <c r="D50" s="9"/>
      <c r="E50" s="10"/>
      <c r="F50" s="13"/>
      <c r="G50" s="14"/>
      <c r="H50" s="8"/>
      <c r="I50" s="7"/>
      <c r="J50" s="10"/>
      <c r="K50" s="7"/>
    </row>
    <row r="51" spans="2:11" x14ac:dyDescent="0.4"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2:11" ht="25.5" customHeight="1" x14ac:dyDescent="0.4">
      <c r="B52" s="1"/>
      <c r="C52" s="1"/>
      <c r="D52" s="1"/>
      <c r="E52" s="15" t="s">
        <v>9</v>
      </c>
      <c r="F52" s="16" t="s">
        <v>10</v>
      </c>
      <c r="G52" s="17" t="s">
        <v>11</v>
      </c>
      <c r="H52" s="18" t="s">
        <v>12</v>
      </c>
      <c r="I52" s="1"/>
      <c r="J52" s="1"/>
      <c r="K52" s="1"/>
    </row>
    <row r="53" spans="2:11" x14ac:dyDescent="0.4">
      <c r="B53" s="19"/>
      <c r="C53" s="19"/>
      <c r="D53" s="1"/>
      <c r="E53" s="20" t="s">
        <v>13</v>
      </c>
      <c r="F53" s="21">
        <f>F54+F58+F72</f>
        <v>0</v>
      </c>
      <c r="G53" s="22" t="s">
        <v>13</v>
      </c>
      <c r="H53" s="23">
        <f>SUM(H54:H59)</f>
        <v>0</v>
      </c>
      <c r="I53" s="1"/>
      <c r="J53" s="1"/>
      <c r="K53" s="1"/>
    </row>
    <row r="54" spans="2:11" ht="24" customHeight="1" x14ac:dyDescent="0.4">
      <c r="B54" s="19"/>
      <c r="C54" s="19"/>
      <c r="D54" s="1"/>
      <c r="E54" s="24" t="s">
        <v>14</v>
      </c>
      <c r="F54" s="25">
        <f>SUM(F55:F57)</f>
        <v>0</v>
      </c>
      <c r="G54" s="12" t="s">
        <v>15</v>
      </c>
      <c r="H54" s="10">
        <f>SUMIF(I5:I50,"助成金（中間支援法人）",J5:J50)</f>
        <v>0</v>
      </c>
      <c r="I54" s="1"/>
      <c r="J54" s="1"/>
      <c r="K54" s="1"/>
    </row>
    <row r="55" spans="2:11" x14ac:dyDescent="0.4">
      <c r="B55" s="1"/>
      <c r="C55" s="1"/>
      <c r="D55" s="1"/>
      <c r="E55" s="7" t="s">
        <v>16</v>
      </c>
      <c r="F55" s="26">
        <f>SUMIF(D5:D50,"食糧費",E5:E50)</f>
        <v>0</v>
      </c>
      <c r="G55" s="12" t="s">
        <v>17</v>
      </c>
      <c r="H55" s="10">
        <f>SUMIF(I5:I50,"助成金（国）",J5:J50)</f>
        <v>0</v>
      </c>
      <c r="I55" s="1"/>
      <c r="J55" s="1"/>
      <c r="K55" s="1"/>
    </row>
    <row r="56" spans="2:11" x14ac:dyDescent="0.4">
      <c r="B56" s="1"/>
      <c r="C56" s="1"/>
      <c r="D56" s="1"/>
      <c r="E56" s="7" t="s">
        <v>18</v>
      </c>
      <c r="F56" s="26">
        <f>SUMIF(D5:D50,"学用品",E5:E50)</f>
        <v>0</v>
      </c>
      <c r="G56" s="12" t="s">
        <v>19</v>
      </c>
      <c r="H56" s="10">
        <f>SUMIF(I5:I50,"助成金（自治体）",J5:J50)</f>
        <v>0</v>
      </c>
      <c r="I56" s="1"/>
      <c r="J56" s="1"/>
      <c r="K56" s="1"/>
    </row>
    <row r="57" spans="2:11" ht="19.5" customHeight="1" x14ac:dyDescent="0.4">
      <c r="B57" s="19"/>
      <c r="C57" s="19"/>
      <c r="D57" s="1"/>
      <c r="E57" s="7" t="s">
        <v>47</v>
      </c>
      <c r="F57" s="26">
        <f>SUMIF(D5:D50,"日用品",E5:E50)</f>
        <v>0</v>
      </c>
      <c r="G57" s="12" t="s">
        <v>20</v>
      </c>
      <c r="H57" s="10">
        <f>SUMIF(I5:I50,"助成金（民間）",J5:J50)</f>
        <v>0</v>
      </c>
      <c r="I57" s="1"/>
      <c r="J57" s="1"/>
      <c r="K57" s="1"/>
    </row>
    <row r="58" spans="2:11" x14ac:dyDescent="0.4">
      <c r="B58" s="1"/>
      <c r="C58" s="1"/>
      <c r="D58" s="1"/>
      <c r="E58" s="24" t="s">
        <v>21</v>
      </c>
      <c r="F58" s="25">
        <f>SUM(F59:F71)</f>
        <v>0</v>
      </c>
      <c r="G58" s="12" t="s">
        <v>22</v>
      </c>
      <c r="H58" s="10">
        <f>SUMIF(I5:I50,"寄附金",J5:J50)</f>
        <v>0</v>
      </c>
      <c r="I58" s="1"/>
      <c r="J58" s="1"/>
      <c r="K58" s="1"/>
    </row>
    <row r="59" spans="2:11" x14ac:dyDescent="0.4">
      <c r="B59" s="1"/>
      <c r="C59" s="1"/>
      <c r="D59" s="1"/>
      <c r="E59" s="7" t="s">
        <v>23</v>
      </c>
      <c r="F59" s="26">
        <f>SUMIF(D5:D50,"賃金",E5:E50)</f>
        <v>0</v>
      </c>
      <c r="G59" s="12" t="s">
        <v>24</v>
      </c>
      <c r="H59" s="10">
        <f>SUMIF(I5:I50,"その他収入",J5:J50)</f>
        <v>0</v>
      </c>
      <c r="I59" s="1"/>
      <c r="J59" s="1"/>
      <c r="K59" s="1"/>
    </row>
    <row r="60" spans="2:11" x14ac:dyDescent="0.4">
      <c r="B60" s="1"/>
      <c r="C60" s="1"/>
      <c r="D60" s="1"/>
      <c r="E60" s="7" t="s">
        <v>25</v>
      </c>
      <c r="F60" s="26">
        <f>SUMIF(D5:D50,"諸謝金",E5:E50)</f>
        <v>0</v>
      </c>
      <c r="G60" s="12"/>
      <c r="H60" s="10"/>
      <c r="I60" s="1"/>
      <c r="J60" s="1"/>
      <c r="K60" s="1"/>
    </row>
    <row r="61" spans="2:11" x14ac:dyDescent="0.4">
      <c r="B61" s="1"/>
      <c r="C61" s="1"/>
      <c r="D61" s="1"/>
      <c r="E61" s="7" t="s">
        <v>26</v>
      </c>
      <c r="F61" s="26">
        <f>SUMIF(D5:D50,"旅費",E5:E50)</f>
        <v>0</v>
      </c>
      <c r="G61" s="12"/>
      <c r="H61" s="10"/>
      <c r="I61" s="1"/>
      <c r="J61" s="1"/>
      <c r="K61" s="1"/>
    </row>
    <row r="62" spans="2:11" x14ac:dyDescent="0.4">
      <c r="B62" s="1"/>
      <c r="C62" s="1"/>
      <c r="D62" s="1"/>
      <c r="E62" s="7" t="s">
        <v>27</v>
      </c>
      <c r="F62" s="26">
        <f>SUMIF(D5:D50,"消耗品費",E5:E50)</f>
        <v>0</v>
      </c>
      <c r="G62" s="12"/>
      <c r="H62" s="10"/>
      <c r="I62" s="1"/>
      <c r="J62" s="1"/>
      <c r="K62" s="1"/>
    </row>
    <row r="63" spans="2:11" x14ac:dyDescent="0.4">
      <c r="B63" s="1"/>
      <c r="C63" s="1"/>
      <c r="D63" s="1"/>
      <c r="E63" s="7" t="s">
        <v>28</v>
      </c>
      <c r="F63" s="26">
        <f>SUMIF(D5:D50,"燃料費",E5:E50)</f>
        <v>0</v>
      </c>
      <c r="G63" s="12"/>
      <c r="H63" s="10"/>
      <c r="I63" s="1"/>
      <c r="J63" s="1"/>
      <c r="K63" s="1"/>
    </row>
    <row r="64" spans="2:11" x14ac:dyDescent="0.4">
      <c r="B64" s="1"/>
      <c r="C64" s="1"/>
      <c r="D64" s="1"/>
      <c r="E64" s="7" t="s">
        <v>29</v>
      </c>
      <c r="F64" s="26">
        <f>SUMIF(D5:D50,"印刷製本費",E5:E50)</f>
        <v>0</v>
      </c>
      <c r="G64" s="12"/>
      <c r="H64" s="10"/>
      <c r="I64" s="1"/>
      <c r="J64" s="1"/>
      <c r="K64" s="1"/>
    </row>
    <row r="65" spans="2:11" x14ac:dyDescent="0.4">
      <c r="B65" s="1"/>
      <c r="C65" s="1"/>
      <c r="D65" s="1"/>
      <c r="E65" s="7" t="s">
        <v>30</v>
      </c>
      <c r="F65" s="26">
        <f>SUMIF(D5:D50,"光熱水費",E5:E50)</f>
        <v>0</v>
      </c>
      <c r="G65" s="12"/>
      <c r="H65" s="10"/>
      <c r="I65" s="1"/>
      <c r="J65" s="1"/>
      <c r="K65" s="1"/>
    </row>
    <row r="66" spans="2:11" x14ac:dyDescent="0.4">
      <c r="B66" s="1"/>
      <c r="C66" s="1"/>
      <c r="D66" s="1"/>
      <c r="E66" s="7" t="s">
        <v>31</v>
      </c>
      <c r="F66" s="26">
        <f>SUMIF(D5:D50,"会議費",E5:E50)</f>
        <v>0</v>
      </c>
      <c r="G66" s="12"/>
      <c r="H66" s="10"/>
      <c r="I66" s="1"/>
      <c r="J66" s="1"/>
      <c r="K66" s="1"/>
    </row>
    <row r="67" spans="2:11" x14ac:dyDescent="0.4">
      <c r="B67" s="1"/>
      <c r="C67" s="1"/>
      <c r="D67" s="1"/>
      <c r="E67" s="7" t="s">
        <v>32</v>
      </c>
      <c r="F67" s="26">
        <f>SUMIF(D5:D50,"雑役務費",E5:E50)</f>
        <v>0</v>
      </c>
      <c r="G67" s="12"/>
      <c r="H67" s="10"/>
      <c r="I67" s="1"/>
      <c r="J67" s="1"/>
      <c r="K67" s="1"/>
    </row>
    <row r="68" spans="2:11" x14ac:dyDescent="0.4">
      <c r="B68" s="1"/>
      <c r="C68" s="1"/>
      <c r="D68" s="1"/>
      <c r="E68" s="7" t="s">
        <v>33</v>
      </c>
      <c r="F68" s="26">
        <f>SUMIF(D5:D50,"通信運搬費",E5:E50)</f>
        <v>0</v>
      </c>
      <c r="G68" s="12"/>
      <c r="H68" s="10"/>
      <c r="I68" s="1"/>
      <c r="J68" s="1"/>
      <c r="K68" s="1"/>
    </row>
    <row r="69" spans="2:11" x14ac:dyDescent="0.4">
      <c r="B69" s="1"/>
      <c r="C69" s="1"/>
      <c r="D69" s="1"/>
      <c r="E69" s="7" t="s">
        <v>34</v>
      </c>
      <c r="F69" s="26">
        <f>SUMIF(D5:D50,"保険料",E5:E50)</f>
        <v>0</v>
      </c>
      <c r="G69" s="12"/>
      <c r="H69" s="10"/>
      <c r="I69" s="1"/>
      <c r="J69" s="1"/>
      <c r="K69" s="1"/>
    </row>
    <row r="70" spans="2:11" x14ac:dyDescent="0.4">
      <c r="B70" s="1"/>
      <c r="C70" s="1"/>
      <c r="D70" s="1"/>
      <c r="E70" s="7" t="s">
        <v>35</v>
      </c>
      <c r="F70" s="26">
        <f>SUMIF(D5:D50,"委託費",E5:E50)</f>
        <v>0</v>
      </c>
      <c r="G70" s="12"/>
      <c r="H70" s="10"/>
      <c r="I70" s="1"/>
      <c r="J70" s="1"/>
      <c r="K70" s="1"/>
    </row>
    <row r="71" spans="2:11" x14ac:dyDescent="0.4">
      <c r="B71" s="1"/>
      <c r="C71" s="1"/>
      <c r="D71" s="1"/>
      <c r="E71" s="7" t="s">
        <v>45</v>
      </c>
      <c r="F71" s="26">
        <f>SUMIF(D5:D50,"借料及び損料",E5:E50)</f>
        <v>0</v>
      </c>
      <c r="G71" s="12"/>
      <c r="H71" s="10"/>
      <c r="I71" s="1"/>
      <c r="J71" s="1"/>
      <c r="K71" s="1"/>
    </row>
    <row r="72" spans="2:11" x14ac:dyDescent="0.4">
      <c r="B72" s="1"/>
      <c r="C72" s="1"/>
      <c r="D72" s="1"/>
      <c r="E72" s="24" t="s">
        <v>36</v>
      </c>
      <c r="F72" s="25">
        <f>SUM(F73:F80)</f>
        <v>0</v>
      </c>
      <c r="G72" s="12"/>
      <c r="H72" s="10"/>
      <c r="I72" s="1"/>
      <c r="J72" s="1"/>
      <c r="K72" s="1"/>
    </row>
    <row r="73" spans="2:11" x14ac:dyDescent="0.4">
      <c r="B73" s="1"/>
      <c r="C73" s="1"/>
      <c r="D73" s="1"/>
      <c r="E73" s="7" t="s">
        <v>37</v>
      </c>
      <c r="F73" s="26">
        <f>SUMIF(D5:D50,"旅費（配送経費）",E5:E50)</f>
        <v>0</v>
      </c>
      <c r="G73" s="12"/>
      <c r="H73" s="10"/>
      <c r="I73" s="1"/>
      <c r="J73" s="1"/>
      <c r="K73" s="1"/>
    </row>
    <row r="74" spans="2:11" x14ac:dyDescent="0.4">
      <c r="B74" s="1"/>
      <c r="C74" s="1"/>
      <c r="D74" s="1"/>
      <c r="E74" s="7" t="s">
        <v>38</v>
      </c>
      <c r="F74" s="26">
        <f>SUMIF(D5:D50,"燃料費（配送経費）",E5:E50)</f>
        <v>0</v>
      </c>
      <c r="G74" s="12"/>
      <c r="H74" s="10"/>
      <c r="I74" s="1"/>
      <c r="J74" s="1"/>
      <c r="K74" s="1"/>
    </row>
    <row r="75" spans="2:11" x14ac:dyDescent="0.4">
      <c r="B75" s="1"/>
      <c r="C75" s="1"/>
      <c r="D75" s="1"/>
      <c r="E75" s="7" t="s">
        <v>46</v>
      </c>
      <c r="F75" s="26">
        <f>SUMIF(D5:D50,"借料及び損料（配送経費）",E5:E50)</f>
        <v>0</v>
      </c>
      <c r="G75" s="12"/>
      <c r="H75" s="10"/>
      <c r="I75" s="1"/>
      <c r="J75" s="1"/>
      <c r="K75" s="1"/>
    </row>
    <row r="76" spans="2:11" x14ac:dyDescent="0.4">
      <c r="B76" s="1"/>
      <c r="C76" s="1"/>
      <c r="D76" s="1"/>
      <c r="E76" s="7" t="s">
        <v>39</v>
      </c>
      <c r="F76" s="26">
        <f>SUMIF(D5:D50,"諸謝金（配送経費）",E5:E50)</f>
        <v>0</v>
      </c>
      <c r="G76" s="12"/>
      <c r="H76" s="10"/>
      <c r="I76" s="1"/>
      <c r="J76" s="1"/>
      <c r="K76" s="1"/>
    </row>
    <row r="77" spans="2:11" x14ac:dyDescent="0.4">
      <c r="B77" s="1"/>
      <c r="C77" s="1"/>
      <c r="D77" s="1"/>
      <c r="E77" s="27" t="s">
        <v>41</v>
      </c>
      <c r="F77" s="26">
        <f>SUMIF(D5:D50,"消耗品費（配送経費）",E5:E50)</f>
        <v>0</v>
      </c>
      <c r="G77" s="28"/>
      <c r="H77" s="10"/>
      <c r="I77" s="1"/>
      <c r="J77" s="1"/>
      <c r="K77" s="1"/>
    </row>
    <row r="78" spans="2:11" x14ac:dyDescent="0.4">
      <c r="B78" s="1"/>
      <c r="C78" s="1"/>
      <c r="D78" s="1"/>
      <c r="E78" s="27" t="s">
        <v>42</v>
      </c>
      <c r="F78" s="26">
        <f>SUMIF(D5:D50,"通信運搬費（配送経費）",E5:E50)</f>
        <v>0</v>
      </c>
      <c r="G78" s="28"/>
      <c r="H78" s="10"/>
      <c r="I78" s="1"/>
      <c r="J78" s="1"/>
      <c r="K78" s="1"/>
    </row>
    <row r="79" spans="2:11" x14ac:dyDescent="0.4">
      <c r="B79" s="1"/>
      <c r="C79" s="1"/>
      <c r="D79" s="1"/>
      <c r="E79" s="27" t="s">
        <v>43</v>
      </c>
      <c r="F79" s="26">
        <f>SUMIF(D5:D50,"保険料（配送経費）",E5:E50)</f>
        <v>0</v>
      </c>
      <c r="G79" s="28"/>
      <c r="H79" s="10"/>
      <c r="I79" s="1"/>
      <c r="J79" s="1"/>
      <c r="K79" s="1"/>
    </row>
    <row r="80" spans="2:11" x14ac:dyDescent="0.4">
      <c r="B80" s="1"/>
      <c r="C80" s="1"/>
      <c r="D80" s="1"/>
      <c r="E80" s="27" t="s">
        <v>44</v>
      </c>
      <c r="F80" s="26">
        <f>SUMIF(D5:D50,"委託費（配送経費）",E5:E50)</f>
        <v>0</v>
      </c>
      <c r="G80" s="28"/>
      <c r="H80" s="10"/>
      <c r="I80" s="1"/>
      <c r="J80" s="1"/>
      <c r="K80" s="1"/>
    </row>
    <row r="81" spans="5:8" x14ac:dyDescent="0.4">
      <c r="E81" s="19"/>
    </row>
    <row r="82" spans="5:8" ht="38.25" customHeight="1" x14ac:dyDescent="0.4">
      <c r="E82" s="35" t="s">
        <v>40</v>
      </c>
      <c r="F82" s="36"/>
      <c r="G82" s="37">
        <f>H53-F53</f>
        <v>0</v>
      </c>
      <c r="H82" s="38"/>
    </row>
  </sheetData>
  <mergeCells count="4">
    <mergeCell ref="B3:F3"/>
    <mergeCell ref="G3:K3"/>
    <mergeCell ref="E82:F82"/>
    <mergeCell ref="G82:H82"/>
  </mergeCells>
  <phoneticPr fontId="2"/>
  <dataValidations count="2">
    <dataValidation type="list" allowBlank="1" showInputMessage="1" showErrorMessage="1" sqref="I5:I50" xr:uid="{183EA36F-CD84-4858-B994-3C1F17EC889E}">
      <formula1>"助成金（中間支援法人）,助成金（国）,助成金（自治体）,助成金（民間）,寄附金,その他収入"</formula1>
    </dataValidation>
    <dataValidation type="list" allowBlank="1" showInputMessage="1" showErrorMessage="1" sqref="D5:D50" xr:uid="{1517BE57-F7B2-4D6D-8206-1B5A100912F1}">
      <formula1>"食糧費,学用品,生活必需品,賃金,諸謝金,旅費,消耗品費,燃料費,印刷製本費,光熱水費,会議費,雑役務費,通信運搬費,保険料,委託費,借料及び損料,旅費（配送経費）,燃料費（配送経費）,借料及び損料（配送経費）,諸謝金（配送経費）,消耗品費（配送経費）,通信運搬費（配送経費）,保険料（配送経費）,委託費（配送経費）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2f7064f-2b17-48c6-8de7-1e6aad73751f" xsi:nil="true"/>
    <lcf76f155ced4ddcb4097134ff3c332f xmlns="da1c8303-a0d3-4e2f-85ac-13a5be3a0a81">
      <Terms xmlns="http://schemas.microsoft.com/office/infopath/2007/PartnerControls"/>
    </lcf76f155ced4ddcb4097134ff3c332f>
    <R5_x5e74__x5ea6_ xmlns="da1c8303-a0d3-4e2f-85ac-13a5be3a0a81" xsi:nil="true"/>
    <_Flow_SignoffStatus xmlns="da1c8303-a0d3-4e2f-85ac-13a5be3a0a8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D1088637A2FC04AA2E280EE922C8DAC" ma:contentTypeVersion="18" ma:contentTypeDescription="新しいドキュメントを作成します。" ma:contentTypeScope="" ma:versionID="3a335b4d958e5e536b3cc26834eb020e">
  <xsd:schema xmlns:xsd="http://www.w3.org/2001/XMLSchema" xmlns:xs="http://www.w3.org/2001/XMLSchema" xmlns:p="http://schemas.microsoft.com/office/2006/metadata/properties" xmlns:ns2="da1c8303-a0d3-4e2f-85ac-13a5be3a0a81" xmlns:ns3="d2f7064f-2b17-48c6-8de7-1e6aad73751f" targetNamespace="http://schemas.microsoft.com/office/2006/metadata/properties" ma:root="true" ma:fieldsID="d791b8c654c55ebe8b1bd3d4435945a8" ns2:_="" ns3:_="">
    <xsd:import namespace="da1c8303-a0d3-4e2f-85ac-13a5be3a0a81"/>
    <xsd:import namespace="d2f7064f-2b17-48c6-8de7-1e6aad7375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R5_x5e74__x5ea6_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1c8303-a0d3-4e2f-85ac-13a5be3a0a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R5_x5e74__x5ea6_" ma:index="20" nillable="true" ma:displayName="R5年度" ma:format="Dropdown" ma:internalName="R5_x5e74__x5ea6_">
      <xsd:simpleType>
        <xsd:restriction base="dms:Text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4" nillable="true" ma:displayName="承認の状態" ma:internalName="_x627f__x8a8d__x306e__x72b6__x614b_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f7064f-2b17-48c6-8de7-1e6aad73751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6a5c38-d260-440d-84cf-52dd46d9ca2a}" ma:internalName="TaxCatchAll" ma:showField="CatchAllData" ma:web="d2f7064f-2b17-48c6-8de7-1e6aad7375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A590CB-20EA-4144-A928-AAB287C4C51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453A0A-324D-4BD5-91D6-9F64CDCAFBAA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metadata/properties"/>
    <ds:schemaRef ds:uri="da1c8303-a0d3-4e2f-85ac-13a5be3a0a81"/>
    <ds:schemaRef ds:uri="http://purl.org/dc/dcmitype/"/>
    <ds:schemaRef ds:uri="d2f7064f-2b17-48c6-8de7-1e6aad73751f"/>
  </ds:schemaRefs>
</ds:datastoreItem>
</file>

<file path=customXml/itemProps3.xml><?xml version="1.0" encoding="utf-8"?>
<ds:datastoreItem xmlns:ds="http://schemas.openxmlformats.org/officeDocument/2006/customXml" ds:itemID="{9651A78A-486D-44BF-870A-3F451A049E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1c8303-a0d3-4e2f-85ac-13a5be3a0a81"/>
    <ds:schemaRef ds:uri="d2f7064f-2b17-48c6-8de7-1e6aad7375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収入及び支出帳簿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久木野 広大(KUKINO Kodai)</cp:lastModifiedBy>
  <cp:revision/>
  <dcterms:created xsi:type="dcterms:W3CDTF">2025-10-31T05:21:45Z</dcterms:created>
  <dcterms:modified xsi:type="dcterms:W3CDTF">2025-12-24T08:18:15Z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0x0101009D1088637A2FC04AA2E280EE922C8DAC</vt:lpwstr>
  </property>
  <property fmtid="{D5CDD505-2E9C-101B-9397-08002B2CF9AE}" pid="3" name="MediaServiceImageTags">
    <vt:lpwstr/>
  </property>
</Properties>
</file>